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calcId="125725"/>
</workbook>
</file>

<file path=xl/sharedStrings.xml><?xml version="1.0" encoding="utf-8"?>
<sst xmlns="http://schemas.openxmlformats.org/spreadsheetml/2006/main" count="73" uniqueCount="50">
  <si>
    <t>XVI. ZESTAWIENIE RZECZOWO-FINANSOWE OPERACJI</t>
  </si>
  <si>
    <t>Lp.</t>
  </si>
  <si>
    <t xml:space="preserve">Wyszczególnienie zakresu rzeczowego </t>
  </si>
  <si>
    <t>Mierniki rzeczowe</t>
  </si>
  <si>
    <t>Koszty kwalifikowalne operacji (w zł)</t>
  </si>
  <si>
    <t>Ilość (liczba)</t>
  </si>
  <si>
    <t>jedn. miary</t>
  </si>
  <si>
    <t>ogółem</t>
  </si>
  <si>
    <t xml:space="preserve"> I. etap</t>
  </si>
  <si>
    <t xml:space="preserve"> II. etap</t>
  </si>
  <si>
    <t xml:space="preserve"> III. etap</t>
  </si>
  <si>
    <t xml:space="preserve"> IV. etap</t>
  </si>
  <si>
    <t>koszty</t>
  </si>
  <si>
    <r>
      <t>w tym VAT</t>
    </r>
    <r>
      <rPr>
        <sz val="10"/>
        <rFont val="Times New Roman"/>
        <family val="1"/>
      </rPr>
      <t>***</t>
    </r>
  </si>
  <si>
    <t>I</t>
  </si>
  <si>
    <t>Koszty bieżące (administracyjne)</t>
  </si>
  <si>
    <t>A*</t>
  </si>
  <si>
    <t>Wynagrodzenia, delegacje, diety oraz pochodne, zakup usług, wynajem i utrzymanie pomieszczeń, zakup urządzeń i materiałów biurowych oraz inne opłaty</t>
  </si>
  <si>
    <t>1**</t>
  </si>
  <si>
    <t>Koszt zatrudnienia pracowników (wg poz. 1 Opisu zadań)</t>
  </si>
  <si>
    <t>miesiąc</t>
  </si>
  <si>
    <t>Zakup usług (wg poz. 2 Opisu zadań)</t>
  </si>
  <si>
    <t>ilośc pozycji</t>
  </si>
  <si>
    <t>Najem i utrzymanie pomieszczeń biura (wg poz. 3 Opisu zadań)</t>
  </si>
  <si>
    <t>Zakup urządzeń, wyposażenia i materiałów biurowych  (wg poz. 4-6 Opisu zadań)</t>
  </si>
  <si>
    <t>Inne koszty bieżące (wg poz. 7 Opisu zadań)</t>
  </si>
  <si>
    <t>Suma</t>
  </si>
  <si>
    <t>Suma kosztów bieżących ( I )</t>
  </si>
  <si>
    <t>II</t>
  </si>
  <si>
    <t xml:space="preserve">Pozostałe koszty </t>
  </si>
  <si>
    <t>Realizacja badań dotyczacych obszaru objętego LSR</t>
  </si>
  <si>
    <t>B*</t>
  </si>
  <si>
    <t>Informowanie o: obszarze objętym LSR,realizacji LSR oraz działalności LGD</t>
  </si>
  <si>
    <t>Działania informacyjne o LSR i LGD  (wg poz. 8 Opisu zadań)</t>
  </si>
  <si>
    <t>C*</t>
  </si>
  <si>
    <t>Szkolenia pracowników LGD, członków zarządu LGD oraz członków organu decyzyjnego</t>
  </si>
  <si>
    <t>Szkolenia (wg poz. 9 Opisu zadań)</t>
  </si>
  <si>
    <t>dzień</t>
  </si>
  <si>
    <t>D*</t>
  </si>
  <si>
    <t>Realizacja wydarzeń promocyjnych i kulturalnych związanych z obszarem objętym LSR, realizacją LSR oraz działalnością LGD.</t>
  </si>
  <si>
    <t>Zorganizowanie imprez masowych (wg poz. 10 Opisu zadań)</t>
  </si>
  <si>
    <t>szt.</t>
  </si>
  <si>
    <t>E*</t>
  </si>
  <si>
    <t>Aktywizowanie społeczności lokalnej</t>
  </si>
  <si>
    <t>Suma kosztów pozostałych ( II )</t>
  </si>
  <si>
    <t>III</t>
  </si>
  <si>
    <t>Suma kosztów kwalifikowalnych (I+II)</t>
  </si>
  <si>
    <t>* zadanie lub grupa zadań realizowanych w ramach zakresu wsparcia</t>
  </si>
  <si>
    <t>** zadanie lub dostawa/robota/usługa realizowana w ramach zadania</t>
  </si>
  <si>
    <t>*** VAT, jeśli jest kosztem kwalifikowalnym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</si>
</sst>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b/>
      <sz val="6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6"/>
      <name val="Arial"/>
      <family val="2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 applyProtection="1">
      <alignment wrapText="1"/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3" fillId="2" borderId="4" xfId="0" applyFont="1" applyFill="1" applyBorder="1" applyAlignment="1" applyProtection="1">
      <alignment horizontal="center" wrapText="1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wrapText="1"/>
      <protection/>
    </xf>
    <xf numFmtId="0" fontId="3" fillId="2" borderId="7" xfId="0" applyFont="1" applyFill="1" applyBorder="1" applyAlignment="1" applyProtection="1">
      <alignment horizontal="center" wrapText="1"/>
      <protection/>
    </xf>
    <xf numFmtId="0" fontId="4" fillId="2" borderId="7" xfId="0" applyFont="1" applyFill="1" applyBorder="1" applyAlignment="1" applyProtection="1">
      <alignment horizontal="left" wrapText="1"/>
      <protection/>
    </xf>
    <xf numFmtId="0" fontId="7" fillId="2" borderId="7" xfId="0" applyFont="1" applyFill="1" applyBorder="1" applyAlignment="1" applyProtection="1">
      <alignment horizontal="left" wrapText="1"/>
      <protection/>
    </xf>
    <xf numFmtId="0" fontId="8" fillId="0" borderId="7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 applyProtection="1">
      <alignment horizontal="right" wrapText="1"/>
      <protection hidden="1"/>
    </xf>
    <xf numFmtId="164" fontId="8" fillId="0" borderId="7" xfId="0" applyNumberFormat="1" applyFont="1" applyBorder="1" applyAlignment="1" applyProtection="1">
      <alignment horizontal="right" wrapText="1"/>
      <protection locked="0"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right" wrapText="1"/>
    </xf>
    <xf numFmtId="0" fontId="7" fillId="2" borderId="1" xfId="0" applyFont="1" applyFill="1" applyBorder="1" applyAlignment="1" applyProtection="1">
      <alignment horizontal="left" wrapText="1"/>
      <protection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164" fontId="10" fillId="0" borderId="8" xfId="0" applyNumberFormat="1" applyFont="1" applyBorder="1" applyAlignment="1" applyProtection="1">
      <alignment horizontal="right" wrapText="1"/>
      <protection locked="0"/>
    </xf>
    <xf numFmtId="0" fontId="8" fillId="2" borderId="2" xfId="0" applyFont="1" applyFill="1" applyBorder="1" applyAlignment="1" applyProtection="1">
      <alignment horizontal="left" wrapText="1"/>
      <protection/>
    </xf>
    <xf numFmtId="0" fontId="9" fillId="2" borderId="2" xfId="0" applyFont="1" applyFill="1" applyBorder="1" applyAlignment="1" applyProtection="1">
      <alignment horizontal="right" wrapText="1"/>
      <protection/>
    </xf>
    <xf numFmtId="0" fontId="3" fillId="2" borderId="2" xfId="0" applyFont="1" applyFill="1" applyBorder="1" applyAlignment="1" applyProtection="1">
      <alignment horizontal="center" wrapText="1"/>
      <protection/>
    </xf>
    <xf numFmtId="0" fontId="11" fillId="2" borderId="2" xfId="0" applyFont="1" applyFill="1" applyBorder="1" applyAlignment="1" applyProtection="1">
      <alignment horizontal="right" wrapText="1"/>
      <protection/>
    </xf>
    <xf numFmtId="0" fontId="9" fillId="2" borderId="3" xfId="0" applyFont="1" applyFill="1" applyBorder="1" applyAlignment="1" applyProtection="1">
      <alignment horizontal="right" wrapText="1"/>
      <protection/>
    </xf>
    <xf numFmtId="164" fontId="6" fillId="3" borderId="7" xfId="0" applyNumberFormat="1" applyFont="1" applyFill="1" applyBorder="1" applyAlignment="1" applyProtection="1">
      <alignment horizontal="right" wrapText="1"/>
      <protection/>
    </xf>
    <xf numFmtId="0" fontId="6" fillId="2" borderId="1" xfId="0" applyFont="1" applyFill="1" applyBorder="1" applyAlignment="1" applyProtection="1">
      <alignment horizontal="left"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11" fillId="2" borderId="3" xfId="0" applyFont="1" applyFill="1" applyBorder="1" applyAlignment="1" applyProtection="1">
      <alignment horizontal="right" wrapText="1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0" fontId="12" fillId="0" borderId="1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right" wrapText="1"/>
      <protection locked="0"/>
    </xf>
    <xf numFmtId="0" fontId="6" fillId="0" borderId="3" xfId="0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 applyProtection="1">
      <alignment horizontal="right" wrapText="1"/>
      <protection/>
    </xf>
    <xf numFmtId="0" fontId="9" fillId="0" borderId="7" xfId="0" applyFont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right" wrapText="1"/>
      <protection locked="0"/>
    </xf>
    <xf numFmtId="0" fontId="9" fillId="3" borderId="3" xfId="0" applyFont="1" applyFill="1" applyBorder="1" applyAlignment="1" applyProtection="1">
      <alignment horizontal="right" wrapText="1"/>
      <protection/>
    </xf>
    <xf numFmtId="0" fontId="8" fillId="0" borderId="2" xfId="0" applyFont="1" applyBorder="1" applyAlignment="1" applyProtection="1">
      <alignment horizontal="right" wrapText="1"/>
      <protection locked="0"/>
    </xf>
    <xf numFmtId="0" fontId="8" fillId="0" borderId="3" xfId="0" applyFont="1" applyBorder="1" applyAlignment="1" applyProtection="1">
      <alignment horizontal="right" wrapText="1"/>
      <protection locked="0"/>
    </xf>
    <xf numFmtId="164" fontId="8" fillId="3" borderId="7" xfId="0" applyNumberFormat="1" applyFont="1" applyFill="1" applyBorder="1" applyAlignment="1" applyProtection="1">
      <alignment horizontal="right" wrapText="1"/>
      <protection/>
    </xf>
    <xf numFmtId="0" fontId="9" fillId="0" borderId="3" xfId="0" applyFont="1" applyBorder="1" applyAlignment="1" applyProtection="1">
      <alignment horizontal="right" wrapText="1"/>
      <protection locked="0"/>
    </xf>
    <xf numFmtId="164" fontId="8" fillId="3" borderId="2" xfId="0" applyNumberFormat="1" applyFont="1" applyFill="1" applyBorder="1" applyAlignment="1" applyProtection="1">
      <alignment horizontal="right" wrapText="1"/>
      <protection/>
    </xf>
    <xf numFmtId="164" fontId="8" fillId="3" borderId="3" xfId="0" applyNumberFormat="1" applyFont="1" applyFill="1" applyBorder="1" applyAlignment="1" applyProtection="1">
      <alignment horizontal="right" wrapText="1"/>
      <protection/>
    </xf>
    <xf numFmtId="0" fontId="13" fillId="0" borderId="2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wrapText="1"/>
      <protection locked="0"/>
    </xf>
    <xf numFmtId="0" fontId="9" fillId="3" borderId="2" xfId="0" applyFont="1" applyFill="1" applyBorder="1" applyAlignment="1" applyProtection="1">
      <alignment horizontal="right" wrapText="1"/>
      <protection locked="0"/>
    </xf>
    <xf numFmtId="0" fontId="8" fillId="3" borderId="2" xfId="0" applyFont="1" applyFill="1" applyBorder="1" applyAlignment="1" applyProtection="1">
      <alignment horizontal="right" wrapText="1"/>
      <protection locked="0"/>
    </xf>
    <xf numFmtId="0" fontId="8" fillId="3" borderId="3" xfId="0" applyFont="1" applyFill="1" applyBorder="1" applyAlignment="1" applyProtection="1">
      <alignment horizontal="right" wrapText="1"/>
      <protection locked="0"/>
    </xf>
    <xf numFmtId="0" fontId="8" fillId="3" borderId="7" xfId="0" applyFont="1" applyFill="1" applyBorder="1" applyAlignment="1" applyProtection="1">
      <alignment wrapText="1"/>
      <protection locked="0"/>
    </xf>
    <xf numFmtId="0" fontId="9" fillId="3" borderId="7" xfId="0" applyFont="1" applyFill="1" applyBorder="1" applyAlignment="1" applyProtection="1">
      <alignment horizontal="right" wrapText="1"/>
      <protection locked="0"/>
    </xf>
    <xf numFmtId="164" fontId="8" fillId="3" borderId="7" xfId="0" applyNumberFormat="1" applyFont="1" applyFill="1" applyBorder="1" applyAlignment="1" applyProtection="1">
      <alignment horizontal="right" wrapText="1"/>
      <protection locked="0"/>
    </xf>
    <xf numFmtId="0" fontId="4" fillId="2" borderId="7" xfId="0" applyFont="1" applyFill="1" applyBorder="1" applyAlignment="1" applyProtection="1">
      <alignment wrapText="1"/>
      <protection/>
    </xf>
    <xf numFmtId="0" fontId="9" fillId="2" borderId="7" xfId="0" applyFont="1" applyFill="1" applyBorder="1" applyAlignment="1" applyProtection="1">
      <alignment wrapText="1"/>
      <protection/>
    </xf>
    <xf numFmtId="0" fontId="9" fillId="2" borderId="7" xfId="0" applyFont="1" applyFill="1" applyBorder="1" applyAlignment="1" applyProtection="1">
      <alignment horizontal="right" wrapText="1"/>
      <protection/>
    </xf>
    <xf numFmtId="0" fontId="14" fillId="2" borderId="1" xfId="0" applyFont="1" applyFill="1" applyBorder="1" applyAlignment="1" applyProtection="1">
      <alignment horizontal="left" wrapText="1"/>
      <protection/>
    </xf>
    <xf numFmtId="0" fontId="3" fillId="2" borderId="9" xfId="0" applyFont="1" applyFill="1" applyBorder="1" applyAlignment="1" applyProtection="1">
      <alignment horizontal="center" wrapText="1"/>
      <protection/>
    </xf>
    <xf numFmtId="0" fontId="3" fillId="2" borderId="9" xfId="0" applyFont="1" applyFill="1" applyBorder="1" applyAlignment="1" applyProtection="1">
      <alignment wrapText="1"/>
      <protection/>
    </xf>
    <xf numFmtId="0" fontId="15" fillId="2" borderId="9" xfId="0" applyFont="1" applyFill="1" applyBorder="1" applyAlignment="1" applyProtection="1">
      <alignment horizontal="right"/>
      <protection/>
    </xf>
    <xf numFmtId="0" fontId="11" fillId="2" borderId="9" xfId="0" applyFont="1" applyFill="1" applyBorder="1" applyAlignment="1" applyProtection="1">
      <alignment horizontal="right" wrapText="1"/>
      <protection/>
    </xf>
    <xf numFmtId="164" fontId="6" fillId="3" borderId="9" xfId="0" applyNumberFormat="1" applyFont="1" applyFill="1" applyBorder="1" applyAlignment="1" applyProtection="1">
      <alignment horizontal="right" wrapText="1"/>
      <protection/>
    </xf>
    <xf numFmtId="0" fontId="16" fillId="2" borderId="10" xfId="0" applyFont="1" applyFill="1" applyBorder="1" applyAlignment="1" applyProtection="1">
      <alignment horizontal="left"/>
      <protection/>
    </xf>
    <xf numFmtId="0" fontId="16" fillId="2" borderId="11" xfId="0" applyFont="1" applyFill="1" applyBorder="1" applyAlignment="1" applyProtection="1">
      <alignment horizontal="left"/>
      <protection/>
    </xf>
    <xf numFmtId="0" fontId="0" fillId="2" borderId="0" xfId="0" applyFill="1" applyBorder="1" applyProtection="1">
      <protection/>
    </xf>
    <xf numFmtId="0" fontId="16" fillId="2" borderId="12" xfId="0" applyFont="1" applyFill="1" applyBorder="1" applyAlignment="1" applyProtection="1">
      <alignment horizontal="left"/>
      <protection/>
    </xf>
    <xf numFmtId="0" fontId="16" fillId="2" borderId="13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 horizontal="left"/>
      <protection/>
    </xf>
    <xf numFmtId="0" fontId="16" fillId="2" borderId="14" xfId="0" applyFont="1" applyFill="1" applyBorder="1" applyAlignment="1" applyProtection="1">
      <alignment horizontal="left"/>
      <protection/>
    </xf>
    <xf numFmtId="0" fontId="16" fillId="2" borderId="15" xfId="0" applyNumberFormat="1" applyFont="1" applyFill="1" applyBorder="1" applyAlignment="1" applyProtection="1">
      <alignment horizontal="left" vertical="top" wrapText="1"/>
      <protection/>
    </xf>
    <xf numFmtId="0" fontId="16" fillId="2" borderId="16" xfId="0" applyNumberFormat="1" applyFont="1" applyFill="1" applyBorder="1" applyAlignment="1" applyProtection="1">
      <alignment horizontal="left" vertical="top" wrapText="1"/>
      <protection/>
    </xf>
    <xf numFmtId="0" fontId="3" fillId="2" borderId="3" xfId="0" applyFont="1" applyFill="1" applyBorder="1" applyAlignment="1" applyProtection="1">
      <alignment horizont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wrapText="1"/>
      <protection/>
    </xf>
    <xf numFmtId="0" fontId="14" fillId="2" borderId="2" xfId="0" applyFont="1" applyFill="1" applyBorder="1" applyAlignment="1" applyProtection="1">
      <alignment horizontal="left" wrapText="1"/>
      <protection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wrapText="1"/>
      <protection/>
    </xf>
    <xf numFmtId="0" fontId="3" fillId="2" borderId="2" xfId="0" applyFont="1" applyFill="1" applyBorder="1" applyAlignment="1" applyProtection="1">
      <alignment wrapText="1"/>
      <protection/>
    </xf>
    <xf numFmtId="0" fontId="3" fillId="2" borderId="3" xfId="0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21">
      <selection activeCell="Q8" sqref="Q8"/>
    </sheetView>
  </sheetViews>
  <sheetFormatPr defaultColWidth="9.140625" defaultRowHeight="15"/>
  <cols>
    <col min="1" max="1" width="4.421875" style="0" customWidth="1"/>
    <col min="2" max="2" width="27.28125" style="0" customWidth="1"/>
    <col min="3" max="3" width="11.421875" style="0" customWidth="1"/>
    <col min="4" max="4" width="12.28125" style="0" customWidth="1"/>
    <col min="5" max="5" width="11.8515625" style="0" customWidth="1"/>
    <col min="6" max="6" width="11.57421875" style="0" customWidth="1"/>
    <col min="7" max="7" width="11.421875" style="0" customWidth="1"/>
    <col min="8" max="8" width="11.8515625" style="0" customWidth="1"/>
    <col min="9" max="9" width="11.57421875" style="0" customWidth="1"/>
    <col min="10" max="10" width="11.8515625" style="0" customWidth="1"/>
    <col min="11" max="11" width="12.00390625" style="0" customWidth="1"/>
    <col min="12" max="12" width="12.7109375" style="0" customWidth="1"/>
    <col min="13" max="13" width="11.7109375" style="0" customWidth="1"/>
    <col min="14" max="14" width="12.8515625" style="0" customWidth="1"/>
  </cols>
  <sheetData>
    <row r="1" spans="1:14" ht="15">
      <c r="A1" s="1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"/>
      <c r="N1" s="3"/>
    </row>
    <row r="2" spans="1:14" ht="15">
      <c r="A2" s="4" t="s">
        <v>1</v>
      </c>
      <c r="B2" s="80" t="s">
        <v>2</v>
      </c>
      <c r="C2" s="5" t="s">
        <v>3</v>
      </c>
      <c r="D2" s="76"/>
      <c r="E2" s="5" t="s">
        <v>4</v>
      </c>
      <c r="F2" s="25"/>
      <c r="G2" s="25"/>
      <c r="H2" s="25"/>
      <c r="I2" s="25"/>
      <c r="J2" s="25"/>
      <c r="K2" s="25"/>
      <c r="L2" s="25"/>
      <c r="M2" s="25"/>
      <c r="N2" s="76"/>
    </row>
    <row r="3" spans="1:14" ht="15">
      <c r="A3" s="83"/>
      <c r="B3" s="81"/>
      <c r="C3" s="4" t="s">
        <v>5</v>
      </c>
      <c r="D3" s="4" t="s">
        <v>6</v>
      </c>
      <c r="E3" s="77" t="s">
        <v>7</v>
      </c>
      <c r="F3" s="78"/>
      <c r="G3" s="5" t="s">
        <v>8</v>
      </c>
      <c r="H3" s="76"/>
      <c r="I3" s="5" t="s">
        <v>9</v>
      </c>
      <c r="J3" s="76"/>
      <c r="K3" s="5" t="s">
        <v>10</v>
      </c>
      <c r="L3" s="76"/>
      <c r="M3" s="5" t="s">
        <v>11</v>
      </c>
      <c r="N3" s="76"/>
    </row>
    <row r="4" spans="1:14" ht="26.25">
      <c r="A4" s="79"/>
      <c r="B4" s="82"/>
      <c r="C4" s="79"/>
      <c r="D4" s="79"/>
      <c r="E4" s="6" t="s">
        <v>12</v>
      </c>
      <c r="F4" s="7" t="s">
        <v>13</v>
      </c>
      <c r="G4" s="8" t="s">
        <v>7</v>
      </c>
      <c r="H4" s="7" t="s">
        <v>13</v>
      </c>
      <c r="I4" s="8" t="s">
        <v>7</v>
      </c>
      <c r="J4" s="7" t="s">
        <v>13</v>
      </c>
      <c r="K4" s="8" t="s">
        <v>7</v>
      </c>
      <c r="L4" s="7" t="s">
        <v>13</v>
      </c>
      <c r="M4" s="8" t="s">
        <v>7</v>
      </c>
      <c r="N4" s="7" t="s">
        <v>13</v>
      </c>
    </row>
    <row r="5" spans="1:14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</row>
    <row r="6" spans="1:14" ht="15">
      <c r="A6" s="10" t="s">
        <v>14</v>
      </c>
      <c r="B6" s="89" t="s">
        <v>15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14" ht="15">
      <c r="A7" s="11" t="s">
        <v>16</v>
      </c>
      <c r="B7" s="86" t="s">
        <v>17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1:14" ht="22.5" customHeight="1">
      <c r="A8" s="12" t="s">
        <v>18</v>
      </c>
      <c r="B8" s="13" t="s">
        <v>19</v>
      </c>
      <c r="C8" s="14">
        <v>4</v>
      </c>
      <c r="D8" s="14" t="s">
        <v>20</v>
      </c>
      <c r="E8" s="15">
        <v>65107.66</v>
      </c>
      <c r="F8" s="15">
        <v>0</v>
      </c>
      <c r="G8" s="15">
        <v>65107.66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8.75" customHeight="1">
      <c r="A9" s="12">
        <v>2</v>
      </c>
      <c r="B9" s="13" t="s">
        <v>21</v>
      </c>
      <c r="C9" s="14">
        <v>1</v>
      </c>
      <c r="D9" s="14" t="s">
        <v>22</v>
      </c>
      <c r="E9" s="15">
        <v>7539.49</v>
      </c>
      <c r="F9" s="17">
        <v>822.11</v>
      </c>
      <c r="G9" s="16">
        <v>7539.49</v>
      </c>
      <c r="H9" s="18">
        <v>822.11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ht="21" customHeight="1">
      <c r="A10" s="19">
        <v>3</v>
      </c>
      <c r="B10" s="20" t="s">
        <v>23</v>
      </c>
      <c r="C10" s="14">
        <v>1</v>
      </c>
      <c r="D10" s="14" t="s">
        <v>22</v>
      </c>
      <c r="E10" s="15">
        <v>2240</v>
      </c>
      <c r="F10" s="15">
        <v>0</v>
      </c>
      <c r="G10" s="15">
        <v>2240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t="24.75" customHeight="1">
      <c r="A11" s="19">
        <v>4</v>
      </c>
      <c r="B11" s="21" t="s">
        <v>24</v>
      </c>
      <c r="C11" s="14">
        <v>3</v>
      </c>
      <c r="D11" s="14" t="s">
        <v>22</v>
      </c>
      <c r="E11" s="22">
        <v>49056.16</v>
      </c>
      <c r="F11" s="15">
        <v>8678.15</v>
      </c>
      <c r="G11" s="22">
        <v>49056.16</v>
      </c>
      <c r="H11" s="15">
        <v>8678.15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ht="22.5" customHeight="1">
      <c r="A12" s="19">
        <v>5</v>
      </c>
      <c r="B12" s="13" t="s">
        <v>25</v>
      </c>
      <c r="C12" s="14">
        <v>1</v>
      </c>
      <c r="D12" s="14" t="s">
        <v>22</v>
      </c>
      <c r="E12" s="15">
        <v>1723.08</v>
      </c>
      <c r="F12" s="15">
        <v>0</v>
      </c>
      <c r="G12" s="15">
        <v>1723.08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>
      <c r="A13" s="19" t="s">
        <v>26</v>
      </c>
      <c r="B13" s="23"/>
      <c r="C13" s="24"/>
      <c r="D13" s="14"/>
      <c r="E13" s="15">
        <f>SUM(G13,I13,K13,M13)</f>
        <v>125666.39000000001</v>
      </c>
      <c r="F13" s="15">
        <f>SUM(F8:F12)</f>
        <v>9500.26</v>
      </c>
      <c r="G13" s="15">
        <f>SUM(G8:G12)</f>
        <v>125666.39000000001</v>
      </c>
      <c r="H13" s="15">
        <f>SUM(H8:H11)</f>
        <v>9500.26</v>
      </c>
      <c r="I13" s="15">
        <f aca="true" t="shared" si="0" ref="I13:N13">SUM(I8:I12)</f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</row>
    <row r="14" spans="1:14" ht="15">
      <c r="A14" s="5" t="s">
        <v>27</v>
      </c>
      <c r="B14" s="25"/>
      <c r="C14" s="26"/>
      <c r="D14" s="27"/>
      <c r="E14" s="28">
        <f>E13</f>
        <v>125666.39000000001</v>
      </c>
      <c r="F14" s="28">
        <f>F13</f>
        <v>9500.26</v>
      </c>
      <c r="G14" s="28">
        <f aca="true" t="shared" si="1" ref="G14:N14">G13</f>
        <v>125666.39000000001</v>
      </c>
      <c r="H14" s="28">
        <f t="shared" si="1"/>
        <v>9500.26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</row>
    <row r="15" spans="1:14" ht="15">
      <c r="A15" s="10" t="s">
        <v>28</v>
      </c>
      <c r="B15" s="29" t="s">
        <v>29</v>
      </c>
      <c r="C15" s="30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23.25" customHeight="1">
      <c r="A16" s="12" t="s">
        <v>16</v>
      </c>
      <c r="B16" s="34" t="s">
        <v>30</v>
      </c>
      <c r="C16" s="35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5">
      <c r="A17" s="12" t="s">
        <v>18</v>
      </c>
      <c r="B17" s="13"/>
      <c r="C17" s="14"/>
      <c r="D17" s="35"/>
      <c r="E17" s="39">
        <v>0</v>
      </c>
      <c r="F17" s="39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5">
      <c r="A18" s="19" t="s">
        <v>26</v>
      </c>
      <c r="B18" s="23"/>
      <c r="C18" s="24"/>
      <c r="D18" s="40"/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ht="24.75" customHeight="1">
      <c r="A19" s="12" t="s">
        <v>31</v>
      </c>
      <c r="B19" s="41" t="s">
        <v>32</v>
      </c>
      <c r="C19" s="42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4" ht="21" customHeight="1">
      <c r="A20" s="12" t="s">
        <v>18</v>
      </c>
      <c r="B20" s="13" t="s">
        <v>33</v>
      </c>
      <c r="C20" s="14">
        <v>1</v>
      </c>
      <c r="D20" s="14" t="s">
        <v>22</v>
      </c>
      <c r="E20" s="39">
        <v>5290.76</v>
      </c>
      <c r="F20" s="39">
        <v>954.07</v>
      </c>
      <c r="G20" s="39">
        <v>5290.76</v>
      </c>
      <c r="H20" s="39">
        <v>954.07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5">
      <c r="A21" s="19" t="s">
        <v>26</v>
      </c>
      <c r="B21" s="23"/>
      <c r="C21" s="24"/>
      <c r="D21" s="14"/>
      <c r="E21" s="46">
        <f aca="true" t="shared" si="2" ref="E21:N21">SUM(E20:E20)</f>
        <v>5290.76</v>
      </c>
      <c r="F21" s="46">
        <f t="shared" si="2"/>
        <v>954.07</v>
      </c>
      <c r="G21" s="46">
        <f t="shared" si="2"/>
        <v>5290.76</v>
      </c>
      <c r="H21" s="46">
        <f t="shared" si="2"/>
        <v>954.07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46">
        <f t="shared" si="2"/>
        <v>0</v>
      </c>
    </row>
    <row r="22" spans="1:14" ht="15">
      <c r="A22" s="19"/>
      <c r="B22" s="23"/>
      <c r="C22" s="24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1:14" ht="29.25" customHeight="1">
      <c r="A23" s="12" t="s">
        <v>34</v>
      </c>
      <c r="B23" s="41" t="s">
        <v>35</v>
      </c>
      <c r="C23" s="42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5"/>
    </row>
    <row r="24" spans="1:14" ht="20.25" customHeight="1">
      <c r="A24" s="12" t="s">
        <v>18</v>
      </c>
      <c r="B24" s="13" t="s">
        <v>36</v>
      </c>
      <c r="C24" s="14">
        <v>20</v>
      </c>
      <c r="D24" s="14" t="s">
        <v>37</v>
      </c>
      <c r="E24" s="39">
        <v>20000</v>
      </c>
      <c r="F24" s="39">
        <v>0</v>
      </c>
      <c r="G24" s="16">
        <v>20000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/>
    </row>
    <row r="25" spans="1:14" ht="15">
      <c r="A25" s="19" t="s">
        <v>26</v>
      </c>
      <c r="B25" s="23"/>
      <c r="C25" s="24"/>
      <c r="D25" s="14"/>
      <c r="E25" s="39">
        <f aca="true" t="shared" si="3" ref="E25:N25">SUM(E24:E24)</f>
        <v>20000</v>
      </c>
      <c r="F25" s="39">
        <f t="shared" si="3"/>
        <v>0</v>
      </c>
      <c r="G25" s="39">
        <f t="shared" si="3"/>
        <v>20000</v>
      </c>
      <c r="H25" s="39">
        <f t="shared" si="3"/>
        <v>0</v>
      </c>
      <c r="I25" s="39">
        <f t="shared" si="3"/>
        <v>0</v>
      </c>
      <c r="J25" s="39">
        <f t="shared" si="3"/>
        <v>0</v>
      </c>
      <c r="K25" s="39">
        <f t="shared" si="3"/>
        <v>0</v>
      </c>
      <c r="L25" s="39">
        <f t="shared" si="3"/>
        <v>0</v>
      </c>
      <c r="M25" s="39">
        <f t="shared" si="3"/>
        <v>0</v>
      </c>
      <c r="N25" s="39">
        <f t="shared" si="3"/>
        <v>0</v>
      </c>
    </row>
    <row r="26" spans="1:14" ht="30" customHeight="1">
      <c r="A26" s="19" t="s">
        <v>38</v>
      </c>
      <c r="B26" s="50" t="s">
        <v>39</v>
      </c>
      <c r="C26" s="42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1:14" ht="21.75" customHeight="1">
      <c r="A27" s="19" t="s">
        <v>18</v>
      </c>
      <c r="B27" s="21" t="s">
        <v>40</v>
      </c>
      <c r="C27" s="14">
        <v>5</v>
      </c>
      <c r="D27" s="42" t="s">
        <v>41</v>
      </c>
      <c r="E27" s="16">
        <v>51500</v>
      </c>
      <c r="F27" s="39">
        <v>811.27</v>
      </c>
      <c r="G27" s="16">
        <v>51500</v>
      </c>
      <c r="H27" s="39">
        <v>811.27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5">
      <c r="A28" s="19" t="s">
        <v>26</v>
      </c>
      <c r="B28" s="23"/>
      <c r="C28" s="24"/>
      <c r="D28" s="14"/>
      <c r="E28" s="46">
        <f aca="true" t="shared" si="4" ref="E28:N28">SUM(E27:E27)</f>
        <v>51500</v>
      </c>
      <c r="F28" s="39">
        <v>811.27</v>
      </c>
      <c r="G28" s="16">
        <v>51500</v>
      </c>
      <c r="H28" s="46">
        <f t="shared" si="4"/>
        <v>811.27</v>
      </c>
      <c r="I28" s="46">
        <f t="shared" si="4"/>
        <v>0</v>
      </c>
      <c r="J28" s="46">
        <f t="shared" si="4"/>
        <v>0</v>
      </c>
      <c r="K28" s="46">
        <f t="shared" si="4"/>
        <v>0</v>
      </c>
      <c r="L28" s="46">
        <f t="shared" si="4"/>
        <v>0</v>
      </c>
      <c r="M28" s="46">
        <f t="shared" si="4"/>
        <v>0</v>
      </c>
      <c r="N28" s="46">
        <f t="shared" si="4"/>
        <v>0</v>
      </c>
    </row>
    <row r="29" spans="1:14" ht="18" customHeight="1">
      <c r="A29" s="12" t="s">
        <v>42</v>
      </c>
      <c r="B29" s="51" t="s">
        <v>43</v>
      </c>
      <c r="C29" s="52"/>
      <c r="D29" s="43"/>
      <c r="E29" s="53"/>
      <c r="F29" s="53"/>
      <c r="G29" s="53"/>
      <c r="H29" s="53"/>
      <c r="I29" s="53"/>
      <c r="J29" s="53"/>
      <c r="K29" s="53"/>
      <c r="L29" s="53"/>
      <c r="M29" s="53"/>
      <c r="N29" s="54"/>
    </row>
    <row r="30" spans="1:14" ht="15">
      <c r="A30" s="12" t="s">
        <v>18</v>
      </c>
      <c r="B30" s="55"/>
      <c r="C30" s="56"/>
      <c r="D30" s="52"/>
      <c r="E30" s="46">
        <v>0</v>
      </c>
      <c r="F30" s="46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</row>
    <row r="31" spans="1:14" ht="15">
      <c r="A31" s="58" t="s">
        <v>26</v>
      </c>
      <c r="B31" s="59"/>
      <c r="C31" s="60"/>
      <c r="D31" s="56"/>
      <c r="E31" s="46">
        <f aca="true" t="shared" si="5" ref="E31:N31">SUM(E30:E30)</f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>
        <f t="shared" si="5"/>
        <v>0</v>
      </c>
      <c r="M31" s="46">
        <f t="shared" si="5"/>
        <v>0</v>
      </c>
      <c r="N31" s="46">
        <f t="shared" si="5"/>
        <v>0</v>
      </c>
    </row>
    <row r="32" spans="1:14" ht="15">
      <c r="A32" s="61" t="s">
        <v>44</v>
      </c>
      <c r="B32" s="85"/>
      <c r="C32" s="26"/>
      <c r="D32" s="60"/>
      <c r="E32" s="39">
        <f aca="true" t="shared" si="6" ref="E32:N32">(E18+E21+E25+E28+E31)</f>
        <v>76790.76000000001</v>
      </c>
      <c r="F32" s="39">
        <f t="shared" si="6"/>
        <v>1765.3400000000001</v>
      </c>
      <c r="G32" s="39">
        <f t="shared" si="6"/>
        <v>76790.76000000001</v>
      </c>
      <c r="H32" s="39">
        <f t="shared" si="6"/>
        <v>1765.3400000000001</v>
      </c>
      <c r="I32" s="39">
        <f t="shared" si="6"/>
        <v>0</v>
      </c>
      <c r="J32" s="39">
        <f t="shared" si="6"/>
        <v>0</v>
      </c>
      <c r="K32" s="39">
        <f t="shared" si="6"/>
        <v>0</v>
      </c>
      <c r="L32" s="39">
        <f t="shared" si="6"/>
        <v>0</v>
      </c>
      <c r="M32" s="39">
        <f t="shared" si="6"/>
        <v>0</v>
      </c>
      <c r="N32" s="39">
        <f t="shared" si="6"/>
        <v>0</v>
      </c>
    </row>
    <row r="33" spans="1:14" ht="21.75" customHeight="1">
      <c r="A33" s="62" t="s">
        <v>45</v>
      </c>
      <c r="B33" s="63" t="s">
        <v>46</v>
      </c>
      <c r="C33" s="64"/>
      <c r="D33" s="65"/>
      <c r="E33" s="66">
        <f aca="true" t="shared" si="7" ref="E33:N33">(E14+E32)</f>
        <v>202457.15000000002</v>
      </c>
      <c r="F33" s="66">
        <f t="shared" si="7"/>
        <v>11265.6</v>
      </c>
      <c r="G33" s="66">
        <f t="shared" si="7"/>
        <v>202457.15000000002</v>
      </c>
      <c r="H33" s="66">
        <f t="shared" si="7"/>
        <v>11265.6</v>
      </c>
      <c r="I33" s="66">
        <f t="shared" si="7"/>
        <v>0</v>
      </c>
      <c r="J33" s="66">
        <f t="shared" si="7"/>
        <v>0</v>
      </c>
      <c r="K33" s="66">
        <f t="shared" si="7"/>
        <v>0</v>
      </c>
      <c r="L33" s="66">
        <f t="shared" si="7"/>
        <v>0</v>
      </c>
      <c r="M33" s="66">
        <f t="shared" si="7"/>
        <v>0</v>
      </c>
      <c r="N33" s="66">
        <f t="shared" si="7"/>
        <v>0</v>
      </c>
    </row>
    <row r="34" spans="1:14" ht="15">
      <c r="A34" s="67" t="s">
        <v>47</v>
      </c>
      <c r="B34" s="68"/>
      <c r="C34" s="68"/>
      <c r="D34" s="69"/>
      <c r="E34" s="68"/>
      <c r="F34" s="68"/>
      <c r="G34" s="68"/>
      <c r="H34" s="68"/>
      <c r="I34" s="68"/>
      <c r="J34" s="68"/>
      <c r="K34" s="68"/>
      <c r="L34" s="68"/>
      <c r="M34" s="68"/>
      <c r="N34" s="70"/>
    </row>
    <row r="35" spans="1:14" ht="15">
      <c r="A35" s="71" t="s">
        <v>48</v>
      </c>
      <c r="B35" s="72"/>
      <c r="C35" s="72"/>
      <c r="D35" s="72"/>
      <c r="I35" s="72"/>
      <c r="J35" s="72"/>
      <c r="K35" s="72"/>
      <c r="L35" s="72"/>
      <c r="M35" s="72"/>
      <c r="N35" s="73"/>
    </row>
    <row r="36" spans="1:14" ht="15">
      <c r="A36" s="72" t="s">
        <v>49</v>
      </c>
      <c r="B36" s="72"/>
      <c r="C36" s="72"/>
      <c r="D36" s="72"/>
      <c r="E36" s="74"/>
      <c r="F36" s="74"/>
      <c r="G36" s="74"/>
      <c r="H36" s="74"/>
      <c r="I36" s="74"/>
      <c r="J36" s="74"/>
      <c r="K36" s="74"/>
      <c r="L36" s="74"/>
      <c r="M36" s="74"/>
      <c r="N36" s="75"/>
    </row>
  </sheetData>
  <mergeCells count="16">
    <mergeCell ref="K3:L3"/>
    <mergeCell ref="M3:N3"/>
    <mergeCell ref="B6:N6"/>
    <mergeCell ref="B7:N7"/>
    <mergeCell ref="A14:B14"/>
    <mergeCell ref="A32:B32"/>
    <mergeCell ref="A1:L1"/>
    <mergeCell ref="A2:A4"/>
    <mergeCell ref="B2:B4"/>
    <mergeCell ref="C2:D2"/>
    <mergeCell ref="E2:N2"/>
    <mergeCell ref="C3:C4"/>
    <mergeCell ref="D3:D4"/>
    <mergeCell ref="E3:F3"/>
    <mergeCell ref="G3:H3"/>
    <mergeCell ref="I3:J3"/>
  </mergeCells>
  <dataValidations count="2">
    <dataValidation type="decimal" allowBlank="1" showErrorMessage="1" errorTitle="Błąd:" error="Niepoprawna wartość dla tego pola. Należy podać wartość walutotwą" sqref="E17:N18 E8:N14 E20:N33">
      <formula1>0</formula1>
      <formula2>99999999999.99</formula2>
    </dataValidation>
    <dataValidation type="decimal" allowBlank="1" showErrorMessage="1" errorTitle="Błąd:" error="Niewłaściwa wartość dla tego pola" sqref="C17 C8:C12 C24 C27 C20 C30">
      <formula1>0</formula1>
      <formula2>99999999.9999</formula2>
    </dataValidation>
  </dataValidations>
  <printOptions/>
  <pageMargins left="0.7" right="0.7" top="0.75" bottom="0.75" header="0.3" footer="0.3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2013-09-22T14:21:10Z</dcterms:modified>
  <cp:category/>
  <cp:version/>
  <cp:contentType/>
  <cp:contentStatus/>
</cp:coreProperties>
</file>